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E31CBCBA-3765-904F-B65C-4D3CCB5D572B}" xr6:coauthVersionLast="47" xr6:coauthVersionMax="47" xr10:uidLastSave="{00000000-0000-0000-0000-000000000000}"/>
  <bookViews>
    <workbookView xWindow="840" yWindow="760" windowWidth="27880" windowHeight="17900" xr2:uid="{00000000-000D-0000-FFFF-FFFF00000000}"/>
  </bookViews>
  <sheets>
    <sheet name="Kreislaufbeispiel_leer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4" i="1"/>
  <c r="D32" i="1"/>
  <c r="C56" i="1"/>
  <c r="C57" i="1"/>
  <c r="I34" i="1"/>
  <c r="I35" i="1"/>
  <c r="P26" i="1"/>
  <c r="P18" i="1"/>
  <c r="I25" i="1"/>
  <c r="H31" i="1"/>
  <c r="I58" i="1"/>
  <c r="I57" i="1"/>
  <c r="I59" i="1" s="1"/>
  <c r="H56" i="1"/>
  <c r="H55" i="1"/>
  <c r="H54" i="1"/>
  <c r="I19" i="1"/>
  <c r="H19" i="1"/>
  <c r="D18" i="1"/>
  <c r="C18" i="1"/>
  <c r="H53" i="1"/>
  <c r="H59" i="1" s="1"/>
  <c r="G56" i="1"/>
  <c r="H27" i="1"/>
  <c r="D27" i="1"/>
  <c r="D55" i="1"/>
  <c r="D57" i="1" s="1"/>
  <c r="C54" i="1"/>
  <c r="C53" i="1"/>
  <c r="B55" i="1"/>
  <c r="B54" i="1"/>
  <c r="B53" i="1"/>
  <c r="C42" i="1"/>
  <c r="D42" i="1"/>
  <c r="H35" i="1"/>
  <c r="C64" i="1"/>
  <c r="C65" i="1" s="1"/>
  <c r="D31" i="1"/>
  <c r="D34" i="1" s="1"/>
  <c r="I24" i="1"/>
  <c r="I27" i="1" s="1"/>
  <c r="C24" i="1"/>
  <c r="C27" i="1" s="1"/>
  <c r="H15" i="1"/>
  <c r="C15" i="1"/>
  <c r="A29" i="1"/>
  <c r="G58" i="1" s="1"/>
  <c r="F22" i="1"/>
  <c r="G57" i="1" s="1"/>
  <c r="A22" i="1"/>
  <c r="G55" i="1" s="1"/>
  <c r="F13" i="1"/>
  <c r="G54" i="1" s="1"/>
  <c r="A13" i="1"/>
  <c r="G53" i="1" s="1"/>
  <c r="H9" i="1"/>
  <c r="H8" i="1"/>
  <c r="H10" i="1" s="1"/>
  <c r="I6" i="1"/>
  <c r="I7" i="1"/>
  <c r="I5" i="1"/>
  <c r="G6" i="1"/>
  <c r="G7" i="1"/>
  <c r="G8" i="1"/>
  <c r="G9" i="1"/>
  <c r="G5" i="1"/>
  <c r="D10" i="1"/>
  <c r="C10" i="1"/>
  <c r="D4" i="1"/>
  <c r="C4" i="1"/>
  <c r="B4" i="1"/>
  <c r="A4" i="1"/>
  <c r="I10" i="1" l="1"/>
</calcChain>
</file>

<file path=xl/sharedStrings.xml><?xml version="1.0" encoding="utf-8"?>
<sst xmlns="http://schemas.openxmlformats.org/spreadsheetml/2006/main" count="148" uniqueCount="62">
  <si>
    <t>Dat.</t>
  </si>
  <si>
    <t>Gegenkonto</t>
  </si>
  <si>
    <t>Soll</t>
  </si>
  <si>
    <t>Haben</t>
  </si>
  <si>
    <t>Hauptbuch mit Wareneinsatz - Lösung (LoveDistribution)</t>
  </si>
  <si>
    <t>SBK per 31.12.</t>
  </si>
  <si>
    <t>HW-Vorrat</t>
  </si>
  <si>
    <t>Kassa</t>
  </si>
  <si>
    <t>Bank</t>
  </si>
  <si>
    <t>Lieferverb.</t>
  </si>
  <si>
    <t>EK</t>
  </si>
  <si>
    <t>EBK per 01.01.</t>
  </si>
  <si>
    <t>EBK</t>
  </si>
  <si>
    <t>HW-Einsatz</t>
  </si>
  <si>
    <t>HW-Erlöse</t>
  </si>
  <si>
    <t>Mietaufwand</t>
  </si>
  <si>
    <t>Endbestand</t>
  </si>
  <si>
    <t>Anfangsbestand</t>
  </si>
  <si>
    <t>Differenz</t>
  </si>
  <si>
    <t>Lageraufbau</t>
  </si>
  <si>
    <t>GuV</t>
  </si>
  <si>
    <t>GuV per 31.01.</t>
  </si>
  <si>
    <t>Eigenkapital</t>
  </si>
  <si>
    <t>SBK</t>
  </si>
  <si>
    <t>SBK per 31.01.</t>
  </si>
  <si>
    <t>3.1.</t>
  </si>
  <si>
    <t>5 HW Einsatz</t>
  </si>
  <si>
    <t>/</t>
  </si>
  <si>
    <t>3 Lieverv</t>
  </si>
  <si>
    <t>7.1.</t>
  </si>
  <si>
    <t>2 Kassa</t>
  </si>
  <si>
    <t>4 HW Erlöse</t>
  </si>
  <si>
    <t>12.1.</t>
  </si>
  <si>
    <t>7 Mietaufw</t>
  </si>
  <si>
    <t>2 Bank</t>
  </si>
  <si>
    <t>21.1.</t>
  </si>
  <si>
    <t>2 Kundenford</t>
  </si>
  <si>
    <t>25.1.</t>
  </si>
  <si>
    <t>31.1.</t>
  </si>
  <si>
    <t>Inventur</t>
  </si>
  <si>
    <t>1 HW Vorr</t>
  </si>
  <si>
    <t>03.01.</t>
  </si>
  <si>
    <t>07.01.</t>
  </si>
  <si>
    <t>Kundenforderung</t>
  </si>
  <si>
    <t>12.01.</t>
  </si>
  <si>
    <t>21.01.</t>
  </si>
  <si>
    <t>25.01.</t>
  </si>
  <si>
    <t>1)</t>
  </si>
  <si>
    <t>Schlussbilan</t>
  </si>
  <si>
    <t>2)</t>
  </si>
  <si>
    <t>Eröffnung</t>
  </si>
  <si>
    <t xml:space="preserve">3) </t>
  </si>
  <si>
    <t>Bestandskonten</t>
  </si>
  <si>
    <t>Geschäftsfälle Buchungssätze bilden</t>
  </si>
  <si>
    <t>4)</t>
  </si>
  <si>
    <t>Inventur EB - AB = Bestandsverädnerung + oder - auf HW Vorratskonto</t>
  </si>
  <si>
    <t>5)</t>
  </si>
  <si>
    <t>Abschluss Erfolgskonten in G&amp;V</t>
  </si>
  <si>
    <t>6)</t>
  </si>
  <si>
    <t>Abschluss G&amp;V ins Eigenkapital</t>
  </si>
  <si>
    <t xml:space="preserve">7) </t>
  </si>
  <si>
    <t>Abschluss Bestandskonten in SBK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</si>
</sst>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2" x14ac:knownFonts="1">
    <font>
      <sz val="11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/>
    <xf numFmtId="3" fontId="0" fillId="4" borderId="4" xfId="0" applyNumberFormat="1" applyFill="1" applyBorder="1"/>
    <xf numFmtId="164" fontId="0" fillId="0" borderId="4" xfId="0" applyNumberFormat="1" applyBorder="1"/>
    <xf numFmtId="0" fontId="0" fillId="0" borderId="4" xfId="0" applyBorder="1"/>
    <xf numFmtId="3" fontId="0" fillId="0" borderId="4" xfId="0" applyNumberFormat="1" applyBorder="1" applyAlignment="1">
      <alignment horizontal="right"/>
    </xf>
    <xf numFmtId="164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5" xfId="0" applyBorder="1"/>
    <xf numFmtId="3" fontId="0" fillId="0" borderId="5" xfId="0" applyNumberFormat="1" applyBorder="1"/>
    <xf numFmtId="0" fontId="0" fillId="6" borderId="0" xfId="0" applyFill="1"/>
    <xf numFmtId="164" fontId="0" fillId="6" borderId="4" xfId="0" applyNumberFormat="1" applyFill="1" applyBorder="1"/>
    <xf numFmtId="164" fontId="0" fillId="7" borderId="4" xfId="0" applyNumberFormat="1" applyFill="1" applyBorder="1"/>
    <xf numFmtId="0" fontId="0" fillId="9" borderId="4" xfId="0" applyFill="1" applyBorder="1"/>
    <xf numFmtId="0" fontId="0" fillId="8" borderId="4" xfId="0" applyFill="1" applyBorder="1"/>
    <xf numFmtId="0" fontId="0" fillId="10" borderId="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rner/Documents/$user/Schule/Erste%20Hilfe%20Paket/Hauptbuch/AB_Kreislaufbeispiel_Excel_Fahrrad-Taxi_Fortsetzung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abe"/>
      <sheetName val="Lösung"/>
      <sheetName val="Buchungen_Angabe"/>
      <sheetName val="Buchungen_Lösung"/>
      <sheetName val="Kreislaufbeispiel_Angabe"/>
      <sheetName val="Kreislaufbeispiel_Lösung"/>
    </sheetNames>
    <sheetDataSet>
      <sheetData sheetId="0"/>
      <sheetData sheetId="1">
        <row r="64">
          <cell r="A64" t="str">
            <v>Dat.</v>
          </cell>
          <cell r="B64" t="str">
            <v>Gegenkonto</v>
          </cell>
          <cell r="C64" t="str">
            <v>Soll</v>
          </cell>
          <cell r="D64" t="str">
            <v>Haben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tabSelected="1" zoomScale="82" zoomScaleNormal="82" workbookViewId="0">
      <selection activeCell="C33" sqref="C33"/>
    </sheetView>
  </sheetViews>
  <sheetFormatPr baseColWidth="10" defaultRowHeight="14" x14ac:dyDescent="0.15"/>
  <cols>
    <col min="1" max="1" width="7.1640625" customWidth="1"/>
    <col min="2" max="2" width="15.6640625" customWidth="1"/>
    <col min="5" max="5" width="2" customWidth="1"/>
    <col min="6" max="6" width="8.5" customWidth="1"/>
    <col min="7" max="7" width="15.6640625" customWidth="1"/>
  </cols>
  <sheetData>
    <row r="1" spans="1:20" ht="16" x14ac:dyDescent="0.2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3" spans="1:20" x14ac:dyDescent="0.15">
      <c r="A3" s="19" t="s">
        <v>5</v>
      </c>
      <c r="B3" s="20"/>
      <c r="C3" s="20"/>
      <c r="D3" s="21"/>
      <c r="F3" s="19" t="s">
        <v>11</v>
      </c>
      <c r="G3" s="20"/>
      <c r="H3" s="20"/>
      <c r="I3" s="21"/>
    </row>
    <row r="4" spans="1:20" x14ac:dyDescent="0.15">
      <c r="A4" s="1" t="str">
        <f>[1]Lösung!A64</f>
        <v>Dat.</v>
      </c>
      <c r="B4" s="1" t="str">
        <f>[1]Lösung!B64</f>
        <v>Gegenkonto</v>
      </c>
      <c r="C4" s="1" t="str">
        <f>[1]Lösung!C64</f>
        <v>Soll</v>
      </c>
      <c r="D4" s="1" t="str">
        <f>[1]Lösung!D64</f>
        <v>Haben</v>
      </c>
      <c r="F4" s="1" t="s">
        <v>0</v>
      </c>
      <c r="G4" s="1" t="s">
        <v>1</v>
      </c>
      <c r="H4" s="2" t="s">
        <v>2</v>
      </c>
      <c r="I4" s="2" t="s">
        <v>3</v>
      </c>
    </row>
    <row r="5" spans="1:20" x14ac:dyDescent="0.15">
      <c r="A5" s="5">
        <v>40908</v>
      </c>
      <c r="B5" s="3" t="s">
        <v>6</v>
      </c>
      <c r="C5" s="4">
        <v>4500</v>
      </c>
      <c r="D5" s="4"/>
      <c r="F5" s="5">
        <v>40544</v>
      </c>
      <c r="G5" s="6" t="str">
        <f>B5</f>
        <v>HW-Vorrat</v>
      </c>
      <c r="H5" s="7"/>
      <c r="I5" s="7">
        <f>C5</f>
        <v>4500</v>
      </c>
      <c r="R5" t="s">
        <v>47</v>
      </c>
      <c r="S5" t="s">
        <v>48</v>
      </c>
    </row>
    <row r="6" spans="1:20" x14ac:dyDescent="0.15">
      <c r="A6" s="5">
        <v>40908</v>
      </c>
      <c r="B6" s="3" t="s">
        <v>7</v>
      </c>
      <c r="C6" s="4">
        <v>500</v>
      </c>
      <c r="D6" s="4"/>
      <c r="F6" s="5">
        <v>40544</v>
      </c>
      <c r="G6" s="6" t="str">
        <f t="shared" ref="G6:G9" si="0">B6</f>
        <v>Kassa</v>
      </c>
      <c r="H6" s="7"/>
      <c r="I6" s="7">
        <f t="shared" ref="I6:I7" si="1">C6</f>
        <v>500</v>
      </c>
    </row>
    <row r="7" spans="1:20" x14ac:dyDescent="0.15">
      <c r="A7" s="5">
        <v>40908</v>
      </c>
      <c r="B7" s="3" t="s">
        <v>8</v>
      </c>
      <c r="C7" s="4">
        <v>3000</v>
      </c>
      <c r="D7" s="4"/>
      <c r="F7" s="5">
        <v>40544</v>
      </c>
      <c r="G7" s="6" t="str">
        <f t="shared" si="0"/>
        <v>Bank</v>
      </c>
      <c r="H7" s="7"/>
      <c r="I7" s="7">
        <f t="shared" si="1"/>
        <v>3000</v>
      </c>
      <c r="R7" t="s">
        <v>49</v>
      </c>
      <c r="S7" t="s">
        <v>50</v>
      </c>
      <c r="T7" t="s">
        <v>52</v>
      </c>
    </row>
    <row r="8" spans="1:20" x14ac:dyDescent="0.15">
      <c r="A8" s="5">
        <v>40908</v>
      </c>
      <c r="B8" s="3" t="s">
        <v>9</v>
      </c>
      <c r="C8" s="4"/>
      <c r="D8" s="4">
        <v>2300</v>
      </c>
      <c r="F8" s="5">
        <v>40544</v>
      </c>
      <c r="G8" s="6" t="str">
        <f t="shared" si="0"/>
        <v>Lieferverb.</v>
      </c>
      <c r="H8" s="7">
        <f>D8</f>
        <v>2300</v>
      </c>
      <c r="I8" s="7"/>
    </row>
    <row r="9" spans="1:20" x14ac:dyDescent="0.15">
      <c r="A9" s="5">
        <v>40908</v>
      </c>
      <c r="B9" s="3" t="s">
        <v>10</v>
      </c>
      <c r="C9" s="4"/>
      <c r="D9" s="4">
        <v>5700</v>
      </c>
      <c r="F9" s="5">
        <v>40544</v>
      </c>
      <c r="G9" s="6" t="str">
        <f t="shared" si="0"/>
        <v>EK</v>
      </c>
      <c r="H9" s="7">
        <f>D9</f>
        <v>5700</v>
      </c>
      <c r="I9" s="7"/>
      <c r="R9" t="s">
        <v>51</v>
      </c>
      <c r="S9" t="s">
        <v>53</v>
      </c>
    </row>
    <row r="10" spans="1:20" x14ac:dyDescent="0.15">
      <c r="A10" s="5"/>
      <c r="B10" s="3"/>
      <c r="C10" s="4">
        <f>SUM(C5:C9)</f>
        <v>8000</v>
      </c>
      <c r="D10" s="4">
        <f>SUM(D5:D9)</f>
        <v>8000</v>
      </c>
      <c r="F10" s="5"/>
      <c r="G10" s="6"/>
      <c r="H10" s="7">
        <f>SUM(H5:H9)</f>
        <v>8000</v>
      </c>
      <c r="I10" s="7">
        <f>SUM(I5:I9)</f>
        <v>8000</v>
      </c>
    </row>
    <row r="11" spans="1:20" x14ac:dyDescent="0.15">
      <c r="A11" s="5"/>
      <c r="B11" s="3"/>
      <c r="C11" s="4"/>
      <c r="D11" s="4"/>
      <c r="F11" s="5"/>
      <c r="G11" s="6"/>
      <c r="H11" s="7"/>
      <c r="I11" s="7"/>
      <c r="R11" t="s">
        <v>54</v>
      </c>
      <c r="S11" t="s">
        <v>55</v>
      </c>
    </row>
    <row r="13" spans="1:20" x14ac:dyDescent="0.15">
      <c r="A13" s="19" t="str">
        <f>B5</f>
        <v>HW-Vorrat</v>
      </c>
      <c r="B13" s="20"/>
      <c r="C13" s="20"/>
      <c r="D13" s="21"/>
      <c r="F13" s="19" t="str">
        <f>B6</f>
        <v>Kassa</v>
      </c>
      <c r="G13" s="20"/>
      <c r="H13" s="20"/>
      <c r="I13" s="21"/>
      <c r="R13" t="s">
        <v>56</v>
      </c>
      <c r="S13" t="s">
        <v>57</v>
      </c>
    </row>
    <row r="14" spans="1:20" x14ac:dyDescent="0.15">
      <c r="A14" s="1" t="s">
        <v>0</v>
      </c>
      <c r="B14" s="1" t="s">
        <v>1</v>
      </c>
      <c r="C14" s="2" t="s">
        <v>2</v>
      </c>
      <c r="D14" s="2" t="s">
        <v>3</v>
      </c>
      <c r="F14" s="1" t="s">
        <v>0</v>
      </c>
      <c r="G14" s="1" t="s">
        <v>1</v>
      </c>
      <c r="H14" s="2" t="s">
        <v>2</v>
      </c>
      <c r="I14" s="2" t="s">
        <v>3</v>
      </c>
      <c r="K14" s="13" t="s">
        <v>25</v>
      </c>
      <c r="L14" s="13" t="s">
        <v>26</v>
      </c>
      <c r="M14" s="13">
        <v>4200</v>
      </c>
      <c r="N14" s="13" t="s">
        <v>27</v>
      </c>
      <c r="O14" s="13" t="s">
        <v>28</v>
      </c>
      <c r="P14" s="13">
        <v>4200</v>
      </c>
    </row>
    <row r="15" spans="1:20" x14ac:dyDescent="0.15">
      <c r="A15" s="5">
        <v>40544</v>
      </c>
      <c r="B15" s="6" t="s">
        <v>12</v>
      </c>
      <c r="C15" s="7">
        <f>C5</f>
        <v>4500</v>
      </c>
      <c r="D15" s="7"/>
      <c r="F15" s="5">
        <v>40544</v>
      </c>
      <c r="G15" s="6" t="s">
        <v>12</v>
      </c>
      <c r="H15" s="7">
        <f>C6</f>
        <v>500</v>
      </c>
      <c r="I15" s="7"/>
      <c r="R15" t="s">
        <v>58</v>
      </c>
      <c r="S15" t="s">
        <v>59</v>
      </c>
    </row>
    <row r="16" spans="1:20" x14ac:dyDescent="0.15">
      <c r="A16" s="15">
        <v>40574</v>
      </c>
      <c r="B16" s="6" t="s">
        <v>13</v>
      </c>
      <c r="C16" s="7">
        <v>600</v>
      </c>
      <c r="D16" s="7"/>
      <c r="F16" s="14" t="s">
        <v>42</v>
      </c>
      <c r="G16" s="6" t="s">
        <v>14</v>
      </c>
      <c r="H16" s="7">
        <v>3800</v>
      </c>
      <c r="I16" s="7"/>
      <c r="K16" s="13" t="s">
        <v>29</v>
      </c>
      <c r="L16" s="13" t="s">
        <v>30</v>
      </c>
      <c r="M16" s="13">
        <v>3800</v>
      </c>
      <c r="N16" s="13" t="s">
        <v>27</v>
      </c>
      <c r="O16" s="13" t="s">
        <v>31</v>
      </c>
      <c r="P16" s="13">
        <v>3800</v>
      </c>
    </row>
    <row r="17" spans="1:19" x14ac:dyDescent="0.15">
      <c r="A17" s="5">
        <v>40574</v>
      </c>
      <c r="B17" s="6" t="s">
        <v>23</v>
      </c>
      <c r="C17" s="7"/>
      <c r="D17" s="7">
        <v>5100</v>
      </c>
      <c r="F17" s="14" t="s">
        <v>46</v>
      </c>
      <c r="G17" s="6" t="s">
        <v>13</v>
      </c>
      <c r="H17" s="7"/>
      <c r="I17" s="7">
        <v>1400</v>
      </c>
      <c r="R17" t="s">
        <v>60</v>
      </c>
      <c r="S17" t="s">
        <v>61</v>
      </c>
    </row>
    <row r="18" spans="1:19" x14ac:dyDescent="0.15">
      <c r="A18" s="5"/>
      <c r="B18" s="6"/>
      <c r="C18" s="7">
        <f>SUM(C15:C17)</f>
        <v>5100</v>
      </c>
      <c r="D18" s="7">
        <f>SUM(D15:D17)</f>
        <v>5100</v>
      </c>
      <c r="F18" s="5">
        <v>40574</v>
      </c>
      <c r="G18" s="6" t="s">
        <v>23</v>
      </c>
      <c r="H18" s="7"/>
      <c r="I18" s="7">
        <v>2900</v>
      </c>
      <c r="K18" s="13" t="s">
        <v>32</v>
      </c>
      <c r="L18" s="13" t="s">
        <v>33</v>
      </c>
      <c r="M18" s="13">
        <v>500</v>
      </c>
      <c r="N18" s="13" t="s">
        <v>27</v>
      </c>
      <c r="O18" s="13" t="s">
        <v>34</v>
      </c>
      <c r="P18" s="13">
        <f>M18</f>
        <v>500</v>
      </c>
    </row>
    <row r="19" spans="1:19" x14ac:dyDescent="0.15">
      <c r="A19" s="5"/>
      <c r="B19" s="6"/>
      <c r="C19" s="7"/>
      <c r="D19" s="7"/>
      <c r="F19" s="5"/>
      <c r="G19" s="6"/>
      <c r="H19" s="7">
        <f>SUM(H15:H18)</f>
        <v>4300</v>
      </c>
      <c r="I19" s="7">
        <f>SUM(I15:I18)</f>
        <v>4300</v>
      </c>
    </row>
    <row r="20" spans="1:19" x14ac:dyDescent="0.15">
      <c r="A20" s="5"/>
      <c r="B20" s="6"/>
      <c r="C20" s="7"/>
      <c r="D20" s="7"/>
      <c r="F20" s="5"/>
      <c r="G20" s="6"/>
      <c r="H20" s="7"/>
      <c r="I20" s="7"/>
      <c r="K20" s="13" t="s">
        <v>35</v>
      </c>
      <c r="L20" s="13" t="s">
        <v>36</v>
      </c>
      <c r="M20" s="13">
        <v>6500</v>
      </c>
      <c r="N20" s="13" t="s">
        <v>27</v>
      </c>
      <c r="O20" s="13" t="s">
        <v>31</v>
      </c>
      <c r="P20" s="13">
        <v>6500</v>
      </c>
    </row>
    <row r="22" spans="1:19" x14ac:dyDescent="0.15">
      <c r="A22" s="19" t="str">
        <f>B7</f>
        <v>Bank</v>
      </c>
      <c r="B22" s="20"/>
      <c r="C22" s="20"/>
      <c r="D22" s="21"/>
      <c r="F22" s="19" t="str">
        <f>B8</f>
        <v>Lieferverb.</v>
      </c>
      <c r="G22" s="20"/>
      <c r="H22" s="20"/>
      <c r="I22" s="21"/>
      <c r="K22" s="13" t="s">
        <v>37</v>
      </c>
      <c r="L22" s="13" t="s">
        <v>26</v>
      </c>
      <c r="M22" s="13">
        <v>1400</v>
      </c>
      <c r="N22" s="13" t="s">
        <v>27</v>
      </c>
      <c r="O22" s="13" t="s">
        <v>30</v>
      </c>
      <c r="P22" s="13">
        <v>1400</v>
      </c>
    </row>
    <row r="23" spans="1:19" x14ac:dyDescent="0.15">
      <c r="A23" s="1" t="s">
        <v>0</v>
      </c>
      <c r="B23" s="1" t="s">
        <v>1</v>
      </c>
      <c r="C23" s="2" t="s">
        <v>2</v>
      </c>
      <c r="D23" s="2" t="s">
        <v>3</v>
      </c>
      <c r="F23" s="1" t="s">
        <v>0</v>
      </c>
      <c r="G23" s="1" t="s">
        <v>1</v>
      </c>
      <c r="H23" s="2" t="s">
        <v>2</v>
      </c>
      <c r="I23" s="2" t="s">
        <v>3</v>
      </c>
    </row>
    <row r="24" spans="1:19" x14ac:dyDescent="0.15">
      <c r="A24" s="5">
        <v>40544</v>
      </c>
      <c r="B24" s="6" t="s">
        <v>12</v>
      </c>
      <c r="C24" s="7">
        <f>C7</f>
        <v>3000</v>
      </c>
      <c r="D24" s="7"/>
      <c r="F24" s="5">
        <v>40544</v>
      </c>
      <c r="G24" s="6" t="s">
        <v>12</v>
      </c>
      <c r="H24" s="7"/>
      <c r="I24" s="7">
        <f>D8</f>
        <v>2300</v>
      </c>
      <c r="K24" t="s">
        <v>38</v>
      </c>
      <c r="L24" t="s">
        <v>39</v>
      </c>
    </row>
    <row r="25" spans="1:19" x14ac:dyDescent="0.15">
      <c r="A25" s="14" t="s">
        <v>44</v>
      </c>
      <c r="B25" s="6" t="s">
        <v>15</v>
      </c>
      <c r="C25" s="7"/>
      <c r="D25" s="7">
        <v>500</v>
      </c>
      <c r="F25" s="14" t="s">
        <v>41</v>
      </c>
      <c r="G25" s="6" t="s">
        <v>13</v>
      </c>
      <c r="H25" s="7"/>
      <c r="I25" s="7">
        <f>P14</f>
        <v>4200</v>
      </c>
    </row>
    <row r="26" spans="1:19" x14ac:dyDescent="0.15">
      <c r="A26" s="5">
        <v>40574</v>
      </c>
      <c r="B26" s="6" t="s">
        <v>23</v>
      </c>
      <c r="C26" s="7"/>
      <c r="D26" s="7">
        <v>2500</v>
      </c>
      <c r="F26" s="5">
        <v>40574</v>
      </c>
      <c r="G26" s="6" t="s">
        <v>23</v>
      </c>
      <c r="H26" s="7">
        <v>6500</v>
      </c>
      <c r="I26" s="7"/>
      <c r="L26" s="13" t="s">
        <v>40</v>
      </c>
      <c r="M26" s="13">
        <v>600</v>
      </c>
      <c r="N26" s="13" t="s">
        <v>27</v>
      </c>
      <c r="O26" s="13" t="s">
        <v>26</v>
      </c>
      <c r="P26" s="13">
        <f>M26</f>
        <v>600</v>
      </c>
    </row>
    <row r="27" spans="1:19" x14ac:dyDescent="0.15">
      <c r="A27" s="5"/>
      <c r="B27" s="6"/>
      <c r="C27" s="7">
        <f>SUM(C24:C26)</f>
        <v>3000</v>
      </c>
      <c r="D27" s="7">
        <f>SUM(D24:D26)</f>
        <v>3000</v>
      </c>
      <c r="F27" s="5"/>
      <c r="G27" s="6"/>
      <c r="H27" s="7">
        <f>SUM(H24:H26)</f>
        <v>6500</v>
      </c>
      <c r="I27" s="7">
        <f>SUM(I24:I26)</f>
        <v>6500</v>
      </c>
    </row>
    <row r="29" spans="1:19" x14ac:dyDescent="0.15">
      <c r="A29" s="19" t="str">
        <f>B9</f>
        <v>EK</v>
      </c>
      <c r="B29" s="20"/>
      <c r="C29" s="20"/>
      <c r="D29" s="21"/>
      <c r="F29" s="22" t="s">
        <v>13</v>
      </c>
      <c r="G29" s="23"/>
      <c r="H29" s="23"/>
      <c r="I29" s="24"/>
    </row>
    <row r="30" spans="1:19" x14ac:dyDescent="0.15">
      <c r="A30" s="1" t="s">
        <v>0</v>
      </c>
      <c r="B30" s="1" t="s">
        <v>1</v>
      </c>
      <c r="C30" s="2" t="s">
        <v>2</v>
      </c>
      <c r="D30" s="2" t="s">
        <v>3</v>
      </c>
      <c r="F30" s="1" t="s">
        <v>0</v>
      </c>
      <c r="G30" s="1" t="s">
        <v>1</v>
      </c>
      <c r="H30" s="2" t="s">
        <v>2</v>
      </c>
      <c r="I30" s="2" t="s">
        <v>3</v>
      </c>
    </row>
    <row r="31" spans="1:19" x14ac:dyDescent="0.15">
      <c r="A31" s="5">
        <v>40544</v>
      </c>
      <c r="B31" s="6" t="s">
        <v>12</v>
      </c>
      <c r="C31" s="7"/>
      <c r="D31" s="7">
        <f>D9</f>
        <v>5700</v>
      </c>
      <c r="F31" s="14" t="s">
        <v>41</v>
      </c>
      <c r="G31" s="6" t="s">
        <v>9</v>
      </c>
      <c r="H31" s="7">
        <f>M14</f>
        <v>4200</v>
      </c>
      <c r="I31" s="7"/>
    </row>
    <row r="32" spans="1:19" x14ac:dyDescent="0.15">
      <c r="A32" s="5">
        <v>40574</v>
      </c>
      <c r="B32" s="6" t="s">
        <v>20</v>
      </c>
      <c r="C32" s="7"/>
      <c r="D32" s="7">
        <f>C56</f>
        <v>4800</v>
      </c>
      <c r="F32" s="14" t="s">
        <v>46</v>
      </c>
      <c r="G32" s="6" t="s">
        <v>7</v>
      </c>
      <c r="H32" s="7">
        <v>1400</v>
      </c>
      <c r="I32" s="7"/>
    </row>
    <row r="33" spans="1:9" x14ac:dyDescent="0.15">
      <c r="A33" s="5">
        <v>40574</v>
      </c>
      <c r="B33" s="6" t="s">
        <v>23</v>
      </c>
      <c r="C33" s="7">
        <f>C34-C31</f>
        <v>10500</v>
      </c>
      <c r="D33" s="7"/>
      <c r="F33" s="15">
        <v>40574</v>
      </c>
      <c r="G33" s="6" t="s">
        <v>6</v>
      </c>
      <c r="H33" s="7"/>
      <c r="I33" s="7">
        <v>600</v>
      </c>
    </row>
    <row r="34" spans="1:9" x14ac:dyDescent="0.15">
      <c r="A34" s="5"/>
      <c r="B34" s="6"/>
      <c r="C34" s="7">
        <f>D34</f>
        <v>10500</v>
      </c>
      <c r="D34" s="7">
        <f>SUM(D31:D33)</f>
        <v>10500</v>
      </c>
      <c r="F34" s="5">
        <v>40574</v>
      </c>
      <c r="G34" s="6" t="s">
        <v>20</v>
      </c>
      <c r="H34" s="7"/>
      <c r="I34" s="7">
        <f>I35-I33</f>
        <v>5000</v>
      </c>
    </row>
    <row r="35" spans="1:9" x14ac:dyDescent="0.15">
      <c r="A35" s="5"/>
      <c r="B35" s="6"/>
      <c r="C35" s="7"/>
      <c r="D35" s="7"/>
      <c r="F35" s="5"/>
      <c r="G35" s="6"/>
      <c r="H35" s="7">
        <f>SUM(H31:H34)</f>
        <v>5600</v>
      </c>
      <c r="I35" s="7">
        <f>H35</f>
        <v>5600</v>
      </c>
    </row>
    <row r="37" spans="1:9" x14ac:dyDescent="0.15">
      <c r="A37" s="25" t="s">
        <v>14</v>
      </c>
      <c r="B37" s="26"/>
      <c r="C37" s="26"/>
      <c r="D37" s="27"/>
      <c r="F37" s="22" t="s">
        <v>15</v>
      </c>
      <c r="G37" s="23"/>
      <c r="H37" s="23"/>
      <c r="I37" s="24"/>
    </row>
    <row r="38" spans="1:9" x14ac:dyDescent="0.15">
      <c r="A38" s="1" t="s">
        <v>0</v>
      </c>
      <c r="B38" s="1" t="s">
        <v>1</v>
      </c>
      <c r="C38" s="2" t="s">
        <v>2</v>
      </c>
      <c r="D38" s="2" t="s">
        <v>3</v>
      </c>
      <c r="F38" s="1" t="s">
        <v>0</v>
      </c>
      <c r="G38" s="1" t="s">
        <v>1</v>
      </c>
      <c r="H38" s="2" t="s">
        <v>2</v>
      </c>
      <c r="I38" s="2" t="s">
        <v>3</v>
      </c>
    </row>
    <row r="39" spans="1:9" x14ac:dyDescent="0.15">
      <c r="A39" s="14" t="s">
        <v>42</v>
      </c>
      <c r="B39" s="6" t="s">
        <v>7</v>
      </c>
      <c r="C39" s="7"/>
      <c r="D39" s="7">
        <v>3800</v>
      </c>
      <c r="F39" s="14" t="s">
        <v>44</v>
      </c>
      <c r="G39" s="6" t="s">
        <v>8</v>
      </c>
      <c r="H39" s="7">
        <v>500</v>
      </c>
      <c r="I39" s="7"/>
    </row>
    <row r="40" spans="1:9" x14ac:dyDescent="0.15">
      <c r="A40" s="14" t="s">
        <v>45</v>
      </c>
      <c r="B40" s="6" t="s">
        <v>43</v>
      </c>
      <c r="C40" s="7"/>
      <c r="D40" s="7">
        <v>6500</v>
      </c>
      <c r="F40" s="5">
        <v>40574</v>
      </c>
      <c r="G40" s="6" t="s">
        <v>20</v>
      </c>
      <c r="H40" s="7"/>
      <c r="I40" s="7">
        <v>500</v>
      </c>
    </row>
    <row r="41" spans="1:9" x14ac:dyDescent="0.15">
      <c r="A41" s="5">
        <v>40574</v>
      </c>
      <c r="B41" s="6" t="s">
        <v>20</v>
      </c>
      <c r="C41" s="7">
        <v>10300</v>
      </c>
      <c r="D41" s="7"/>
      <c r="F41" s="5"/>
      <c r="G41" s="6"/>
      <c r="H41" s="7"/>
      <c r="I41" s="7"/>
    </row>
    <row r="42" spans="1:9" x14ac:dyDescent="0.15">
      <c r="A42" s="5"/>
      <c r="B42" s="6"/>
      <c r="C42" s="7">
        <f>SUM(C39:C41)</f>
        <v>10300</v>
      </c>
      <c r="D42" s="7">
        <f>SUM(D39:D41)</f>
        <v>10300</v>
      </c>
      <c r="F42" s="5"/>
      <c r="G42" s="6"/>
      <c r="H42" s="7"/>
      <c r="I42" s="7"/>
    </row>
    <row r="43" spans="1:9" x14ac:dyDescent="0.15">
      <c r="A43" s="8"/>
      <c r="C43" s="9"/>
      <c r="D43" s="9"/>
      <c r="F43" s="8"/>
      <c r="H43" s="9"/>
      <c r="I43" s="9"/>
    </row>
    <row r="44" spans="1:9" x14ac:dyDescent="0.15">
      <c r="A44" s="19" t="s">
        <v>43</v>
      </c>
      <c r="B44" s="20"/>
      <c r="C44" s="20"/>
      <c r="D44" s="21"/>
      <c r="F44" s="19"/>
      <c r="G44" s="20"/>
      <c r="H44" s="20"/>
      <c r="I44" s="21"/>
    </row>
    <row r="45" spans="1:9" x14ac:dyDescent="0.15">
      <c r="A45" s="1" t="s">
        <v>0</v>
      </c>
      <c r="B45" s="1" t="s">
        <v>1</v>
      </c>
      <c r="C45" s="2" t="s">
        <v>2</v>
      </c>
      <c r="D45" s="2" t="s">
        <v>3</v>
      </c>
      <c r="F45" s="1" t="s">
        <v>0</v>
      </c>
      <c r="G45" s="1" t="s">
        <v>1</v>
      </c>
      <c r="H45" s="2" t="s">
        <v>2</v>
      </c>
      <c r="I45" s="2" t="s">
        <v>3</v>
      </c>
    </row>
    <row r="46" spans="1:9" x14ac:dyDescent="0.15">
      <c r="A46" s="14" t="s">
        <v>45</v>
      </c>
      <c r="B46" s="6" t="s">
        <v>14</v>
      </c>
      <c r="C46" s="7">
        <v>6500</v>
      </c>
      <c r="D46" s="7"/>
      <c r="F46" s="5"/>
      <c r="G46" s="6"/>
      <c r="H46" s="7"/>
      <c r="I46" s="7"/>
    </row>
    <row r="47" spans="1:9" x14ac:dyDescent="0.15">
      <c r="A47" s="5">
        <v>40574</v>
      </c>
      <c r="B47" s="6" t="s">
        <v>23</v>
      </c>
      <c r="C47" s="7"/>
      <c r="D47" s="7">
        <v>6500</v>
      </c>
      <c r="F47" s="5"/>
      <c r="G47" s="6"/>
      <c r="H47" s="7"/>
      <c r="I47" s="7"/>
    </row>
    <row r="48" spans="1:9" x14ac:dyDescent="0.15">
      <c r="A48" s="5"/>
      <c r="B48" s="6"/>
      <c r="C48" s="7"/>
      <c r="D48" s="7"/>
      <c r="F48" s="5"/>
      <c r="G48" s="6"/>
      <c r="H48" s="7"/>
      <c r="I48" s="7"/>
    </row>
    <row r="49" spans="1:9" x14ac:dyDescent="0.15">
      <c r="A49" s="8"/>
      <c r="C49" s="9"/>
      <c r="D49" s="9"/>
      <c r="F49" s="8"/>
      <c r="H49" s="9"/>
      <c r="I49" s="9"/>
    </row>
    <row r="50" spans="1:9" x14ac:dyDescent="0.15">
      <c r="A50" s="8"/>
      <c r="C50" s="9"/>
      <c r="D50" s="9"/>
      <c r="F50" s="8"/>
      <c r="H50" s="9"/>
      <c r="I50" s="9"/>
    </row>
    <row r="51" spans="1:9" x14ac:dyDescent="0.15">
      <c r="A51" s="19" t="s">
        <v>21</v>
      </c>
      <c r="B51" s="20"/>
      <c r="C51" s="20"/>
      <c r="D51" s="21"/>
      <c r="F51" s="19" t="s">
        <v>24</v>
      </c>
      <c r="G51" s="20"/>
      <c r="H51" s="20"/>
      <c r="I51" s="21"/>
    </row>
    <row r="52" spans="1:9" x14ac:dyDescent="0.15">
      <c r="A52" s="1" t="s">
        <v>0</v>
      </c>
      <c r="B52" s="1" t="s">
        <v>1</v>
      </c>
      <c r="C52" s="2" t="s">
        <v>2</v>
      </c>
      <c r="D52" s="2" t="s">
        <v>3</v>
      </c>
      <c r="F52" s="1" t="s">
        <v>0</v>
      </c>
      <c r="G52" s="1" t="s">
        <v>1</v>
      </c>
      <c r="H52" s="2" t="s">
        <v>2</v>
      </c>
      <c r="I52" s="2" t="s">
        <v>3</v>
      </c>
    </row>
    <row r="53" spans="1:9" x14ac:dyDescent="0.15">
      <c r="A53" s="5">
        <v>40574</v>
      </c>
      <c r="B53" s="16" t="str">
        <f>F29</f>
        <v>HW-Einsatz</v>
      </c>
      <c r="C53" s="7">
        <f>I34</f>
        <v>5000</v>
      </c>
      <c r="D53" s="7"/>
      <c r="F53" s="5">
        <v>40574</v>
      </c>
      <c r="G53" s="6" t="str">
        <f>A13</f>
        <v>HW-Vorrat</v>
      </c>
      <c r="H53" s="7">
        <f>D17</f>
        <v>5100</v>
      </c>
      <c r="I53" s="7"/>
    </row>
    <row r="54" spans="1:9" x14ac:dyDescent="0.15">
      <c r="A54" s="5">
        <v>40574</v>
      </c>
      <c r="B54" s="16" t="str">
        <f>F37</f>
        <v>Mietaufwand</v>
      </c>
      <c r="C54" s="7">
        <f>I40</f>
        <v>500</v>
      </c>
      <c r="D54" s="7"/>
      <c r="F54" s="5">
        <v>40574</v>
      </c>
      <c r="G54" s="6" t="str">
        <f>F13</f>
        <v>Kassa</v>
      </c>
      <c r="H54" s="7">
        <f>I18</f>
        <v>2900</v>
      </c>
      <c r="I54" s="7"/>
    </row>
    <row r="55" spans="1:9" x14ac:dyDescent="0.15">
      <c r="A55" s="5">
        <v>40574</v>
      </c>
      <c r="B55" s="17" t="str">
        <f>A37</f>
        <v>HW-Erlöse</v>
      </c>
      <c r="C55" s="7"/>
      <c r="D55" s="7">
        <f>C41</f>
        <v>10300</v>
      </c>
      <c r="F55" s="5">
        <v>40574</v>
      </c>
      <c r="G55" s="6" t="str">
        <f>A22</f>
        <v>Bank</v>
      </c>
      <c r="H55" s="7">
        <f>D26</f>
        <v>2500</v>
      </c>
      <c r="I55" s="7"/>
    </row>
    <row r="56" spans="1:9" x14ac:dyDescent="0.15">
      <c r="A56" s="5">
        <v>40574</v>
      </c>
      <c r="B56" s="18" t="s">
        <v>22</v>
      </c>
      <c r="C56" s="7">
        <f>C57-C54-C53</f>
        <v>4800</v>
      </c>
      <c r="D56" s="7"/>
      <c r="F56" s="5">
        <v>40574</v>
      </c>
      <c r="G56" s="6" t="str">
        <f>A44</f>
        <v>Kundenforderung</v>
      </c>
      <c r="H56" s="7">
        <f>D47</f>
        <v>6500</v>
      </c>
      <c r="I56" s="7"/>
    </row>
    <row r="57" spans="1:9" x14ac:dyDescent="0.15">
      <c r="A57" s="5"/>
      <c r="B57" s="6"/>
      <c r="C57" s="7">
        <f>D57</f>
        <v>10300</v>
      </c>
      <c r="D57" s="7">
        <f>SUM(D53:D56)</f>
        <v>10300</v>
      </c>
      <c r="F57" s="5">
        <v>40574</v>
      </c>
      <c r="G57" s="6" t="str">
        <f>F22</f>
        <v>Lieferverb.</v>
      </c>
      <c r="H57" s="7"/>
      <c r="I57" s="7">
        <f>H26</f>
        <v>6500</v>
      </c>
    </row>
    <row r="58" spans="1:9" x14ac:dyDescent="0.15">
      <c r="A58" s="5"/>
      <c r="B58" s="6"/>
      <c r="C58" s="7"/>
      <c r="D58" s="7"/>
      <c r="F58" s="5">
        <v>40574</v>
      </c>
      <c r="G58" s="6" t="str">
        <f>A29</f>
        <v>EK</v>
      </c>
      <c r="H58" s="7"/>
      <c r="I58" s="7">
        <f>C33</f>
        <v>10500</v>
      </c>
    </row>
    <row r="59" spans="1:9" x14ac:dyDescent="0.15">
      <c r="A59" s="5"/>
      <c r="B59" s="6"/>
      <c r="C59" s="7"/>
      <c r="D59" s="7"/>
      <c r="F59" s="5"/>
      <c r="G59" s="6"/>
      <c r="H59" s="7">
        <f>SUM(H53:H58)</f>
        <v>17000</v>
      </c>
      <c r="I59" s="7">
        <f>SUM(I53:I58)</f>
        <v>17000</v>
      </c>
    </row>
    <row r="60" spans="1:9" x14ac:dyDescent="0.15">
      <c r="A60" s="5"/>
      <c r="B60" s="6"/>
      <c r="C60" s="7"/>
      <c r="D60" s="7"/>
      <c r="F60" s="5"/>
      <c r="G60" s="6"/>
      <c r="H60" s="7"/>
      <c r="I60" s="7"/>
    </row>
    <row r="61" spans="1:9" x14ac:dyDescent="0.15">
      <c r="A61" s="5"/>
      <c r="B61" s="6"/>
      <c r="C61" s="7"/>
      <c r="D61" s="7"/>
      <c r="F61" s="5"/>
      <c r="G61" s="6"/>
      <c r="H61" s="7"/>
      <c r="I61" s="7"/>
    </row>
    <row r="62" spans="1:9" x14ac:dyDescent="0.15">
      <c r="A62" s="8"/>
      <c r="C62" s="9"/>
      <c r="D62" s="9"/>
      <c r="F62" s="8"/>
      <c r="H62" s="9"/>
      <c r="I62" s="9"/>
    </row>
    <row r="63" spans="1:9" x14ac:dyDescent="0.15">
      <c r="A63" t="s">
        <v>16</v>
      </c>
      <c r="C63" s="10">
        <v>5100</v>
      </c>
    </row>
    <row r="64" spans="1:9" x14ac:dyDescent="0.15">
      <c r="A64" s="11" t="s">
        <v>17</v>
      </c>
      <c r="B64" s="11"/>
      <c r="C64" s="12">
        <f>C5</f>
        <v>4500</v>
      </c>
    </row>
    <row r="65" spans="1:4" x14ac:dyDescent="0.15">
      <c r="A65" t="s">
        <v>18</v>
      </c>
      <c r="C65" s="10">
        <f>C63-C64</f>
        <v>600</v>
      </c>
      <c r="D65" t="s">
        <v>19</v>
      </c>
    </row>
  </sheetData>
  <mergeCells count="15">
    <mergeCell ref="A1:I1"/>
    <mergeCell ref="A3:D3"/>
    <mergeCell ref="F3:I3"/>
    <mergeCell ref="A13:D13"/>
    <mergeCell ref="F13:I13"/>
    <mergeCell ref="A44:D44"/>
    <mergeCell ref="F44:I44"/>
    <mergeCell ref="A51:D51"/>
    <mergeCell ref="F51:I51"/>
    <mergeCell ref="A22:D22"/>
    <mergeCell ref="F22:I22"/>
    <mergeCell ref="A29:D29"/>
    <mergeCell ref="F29:I29"/>
    <mergeCell ref="A37:D37"/>
    <mergeCell ref="F37:I37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Kreislaufbeispiel_leer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Microsoft Office User</cp:lastModifiedBy>
  <cp:lastPrinted>2011-11-26T13:55:11Z</cp:lastPrinted>
  <dcterms:created xsi:type="dcterms:W3CDTF">2011-11-15T18:53:19Z</dcterms:created>
  <dcterms:modified xsi:type="dcterms:W3CDTF">2023-05-23T11:40:03Z</dcterms:modified>
</cp:coreProperties>
</file>